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3. бюджет 2016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0" i="1" l="1"/>
  <c r="E90" i="1"/>
  <c r="D90" i="1"/>
  <c r="D87" i="1"/>
  <c r="D86" i="1" s="1"/>
  <c r="D14" i="1"/>
  <c r="D13" i="1" s="1"/>
  <c r="D20" i="1"/>
  <c r="D22" i="1"/>
  <c r="D25" i="1"/>
  <c r="D36" i="1"/>
  <c r="D24" i="1" s="1"/>
  <c r="D39" i="1"/>
  <c r="D43" i="1"/>
  <c r="D42" i="1"/>
  <c r="D82" i="1"/>
  <c r="D75" i="1"/>
  <c r="D74" i="1"/>
  <c r="D73" i="1" s="1"/>
  <c r="D80" i="1"/>
  <c r="D79" i="1"/>
  <c r="D50" i="1"/>
  <c r="D48" i="1" s="1"/>
  <c r="D54" i="1"/>
  <c r="D53" i="1" s="1"/>
  <c r="C53" i="1" s="1"/>
  <c r="D58" i="1"/>
  <c r="D60" i="1"/>
  <c r="C60" i="1" s="1"/>
  <c r="D64" i="1"/>
  <c r="D63" i="1" s="1"/>
  <c r="C63" i="1" s="1"/>
  <c r="D69" i="1"/>
  <c r="D68" i="1" s="1"/>
  <c r="C68" i="1" s="1"/>
  <c r="C33" i="1"/>
  <c r="C89" i="1"/>
  <c r="E69" i="1"/>
  <c r="E68" i="1"/>
  <c r="C72" i="1"/>
  <c r="F74" i="1"/>
  <c r="F73" i="1" s="1"/>
  <c r="E78" i="1"/>
  <c r="C78" i="1" s="1"/>
  <c r="C57" i="1"/>
  <c r="C55" i="1"/>
  <c r="F54" i="1"/>
  <c r="E54" i="1"/>
  <c r="C54" i="1" s="1"/>
  <c r="E67" i="1"/>
  <c r="F43" i="1"/>
  <c r="F42" i="1" s="1"/>
  <c r="E43" i="1"/>
  <c r="E42" i="1" s="1"/>
  <c r="F86" i="1"/>
  <c r="F85" i="1" s="1"/>
  <c r="E50" i="1"/>
  <c r="E48" i="1" s="1"/>
  <c r="E47" i="1" s="1"/>
  <c r="E25" i="1"/>
  <c r="C25" i="1" s="1"/>
  <c r="E36" i="1"/>
  <c r="E39" i="1"/>
  <c r="E22" i="1"/>
  <c r="E20" i="1"/>
  <c r="E14" i="1"/>
  <c r="E13" i="1" s="1"/>
  <c r="E86" i="1"/>
  <c r="E85" i="1"/>
  <c r="F82" i="1"/>
  <c r="F79" i="1"/>
  <c r="F48" i="1"/>
  <c r="F58" i="1"/>
  <c r="F60" i="1"/>
  <c r="F53" i="1" s="1"/>
  <c r="F64" i="1"/>
  <c r="F63" i="1" s="1"/>
  <c r="F69" i="1"/>
  <c r="F68" i="1" s="1"/>
  <c r="F25" i="1"/>
  <c r="F36" i="1"/>
  <c r="F24" i="1" s="1"/>
  <c r="F12" i="1" s="1"/>
  <c r="F39" i="1"/>
  <c r="E58" i="1"/>
  <c r="E60" i="1"/>
  <c r="E53" i="1"/>
  <c r="E64" i="1"/>
  <c r="E63" i="1"/>
  <c r="E82" i="1"/>
  <c r="E79" i="1"/>
  <c r="C96" i="1"/>
  <c r="C95" i="1"/>
  <c r="C94" i="1"/>
  <c r="C93" i="1"/>
  <c r="C92" i="1"/>
  <c r="C91" i="1"/>
  <c r="C90" i="1"/>
  <c r="C88" i="1"/>
  <c r="C83" i="1"/>
  <c r="C81" i="1"/>
  <c r="C80" i="1"/>
  <c r="C79" i="1"/>
  <c r="C77" i="1"/>
  <c r="C76" i="1"/>
  <c r="C75" i="1"/>
  <c r="C71" i="1"/>
  <c r="C70" i="1"/>
  <c r="C67" i="1"/>
  <c r="C66" i="1"/>
  <c r="C65" i="1"/>
  <c r="C64" i="1"/>
  <c r="C62" i="1"/>
  <c r="C61" i="1"/>
  <c r="C59" i="1"/>
  <c r="C58" i="1"/>
  <c r="C56" i="1"/>
  <c r="C52" i="1"/>
  <c r="C51" i="1"/>
  <c r="C49" i="1"/>
  <c r="C46" i="1"/>
  <c r="C45" i="1"/>
  <c r="C44" i="1"/>
  <c r="C41" i="1"/>
  <c r="C40" i="1"/>
  <c r="C39" i="1"/>
  <c r="C38" i="1"/>
  <c r="C37" i="1"/>
  <c r="C35" i="1"/>
  <c r="C34" i="1"/>
  <c r="C32" i="1"/>
  <c r="C31" i="1"/>
  <c r="C30" i="1"/>
  <c r="C29" i="1"/>
  <c r="C28" i="1"/>
  <c r="C27" i="1"/>
  <c r="C26" i="1"/>
  <c r="C23" i="1"/>
  <c r="C22" i="1"/>
  <c r="C21" i="1"/>
  <c r="C20" i="1"/>
  <c r="C19" i="1"/>
  <c r="C18" i="1"/>
  <c r="C17" i="1"/>
  <c r="C16" i="1"/>
  <c r="C15" i="1"/>
  <c r="C14" i="1"/>
  <c r="F50" i="1"/>
  <c r="F20" i="1"/>
  <c r="F13" i="1" s="1"/>
  <c r="F14" i="1"/>
  <c r="F47" i="1" l="1"/>
  <c r="D85" i="1"/>
  <c r="C85" i="1" s="1"/>
  <c r="C86" i="1"/>
  <c r="C48" i="1"/>
  <c r="D47" i="1"/>
  <c r="C47" i="1" s="1"/>
  <c r="E12" i="1"/>
  <c r="F84" i="1"/>
  <c r="F99" i="1" s="1"/>
  <c r="D12" i="1"/>
  <c r="C12" i="1" s="1"/>
  <c r="C13" i="1"/>
  <c r="C69" i="1"/>
  <c r="C36" i="1"/>
  <c r="C50" i="1"/>
  <c r="C82" i="1"/>
  <c r="E24" i="1"/>
  <c r="C24" i="1" s="1"/>
  <c r="E74" i="1"/>
  <c r="E73" i="1" s="1"/>
  <c r="E84" i="1" s="1"/>
  <c r="E99" i="1" s="1"/>
  <c r="C87" i="1"/>
  <c r="C43" i="1"/>
  <c r="C42" i="1" s="1"/>
  <c r="D84" i="1" l="1"/>
  <c r="C73" i="1"/>
  <c r="C74" i="1"/>
  <c r="C84" i="1" l="1"/>
  <c r="D99" i="1"/>
  <c r="C99" i="1" s="1"/>
</calcChain>
</file>

<file path=xl/sharedStrings.xml><?xml version="1.0" encoding="utf-8"?>
<sst xmlns="http://schemas.openxmlformats.org/spreadsheetml/2006/main" count="107" uniqueCount="103">
  <si>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</si>
  <si>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</si>
  <si>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</si>
  <si>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</si>
  <si>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</si>
  <si>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</si>
  <si>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</si>
  <si>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</si>
  <si>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</si>
  <si>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</si>
  <si>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</si>
  <si>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</si>
  <si>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</si>
  <si>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</si>
  <si>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</si>
  <si>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</si>
  <si>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</si>
  <si>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</si>
  <si>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</si>
  <si>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</si>
  <si>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</si>
  <si>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</si>
  <si>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</si>
  <si>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</si>
  <si>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</si>
  <si>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</si>
  <si>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</si>
  <si>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</si>
  <si>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</si>
  <si>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</si>
  <si>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</si>
  <si>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</si>
  <si>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</si>
  <si>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</si>
  <si>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</si>
  <si>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</si>
  <si>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</si>
  <si>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</si>
  <si>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</si>
  <si>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</si>
  <si>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</si>
  <si>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</si>
  <si>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</si>
  <si>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</si>
  <si>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</si>
  <si>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</si>
  <si>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</si>
  <si>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</si>
  <si>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</si>
  <si>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</si>
  <si>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</si>
  <si>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</si>
  <si>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</si>
  <si>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</si>
  <si>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</si>
  <si>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</si>
  <si>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</si>
  <si>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</si>
  <si>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</si>
  <si>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</si>
  <si>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</si>
  <si>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</si>
  <si>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</si>
  <si>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</si>
  <si>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</si>
  <si>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</si>
  <si>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</si>
  <si>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Інші субвенції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</si>
  <si>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</si>
  <si>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</si>
  <si>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</si>
  <si>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</si>
  <si>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</si>
  <si>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</si>
  <si>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</si>
  <si>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</si>
  <si>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</si>
  <si>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</si>
  <si>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</si>
  <si>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</si>
  <si>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</si>
  <si>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</si>
  <si>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</si>
  <si>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</si>
  <si>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</si>
  <si>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</si>
  <si>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</si>
  <si>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</si>
  <si>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</si>
  <si>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</si>
  <si>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 xml:space="preserve"> Загальний фонд</t>
  </si>
  <si>
    <t>Я. В. Чабан</t>
  </si>
  <si>
    <t>Всього доходів</t>
  </si>
  <si>
    <t>Доходи бюджету  м. Мелітополя на 2016 рік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</si>
  <si>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</si>
  <si>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</si>
  <si>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</si>
  <si>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 у дитячих будинках сімейного типу та прийомних сім`ях за принципом "гроші ходять за дитиною"</t>
  </si>
  <si>
    <t>"Про ___________  бюджет на 20     рік"</t>
  </si>
  <si>
    <t>Начальник фінансового управління Мелітопольської міської ради</t>
  </si>
  <si>
    <t>Стабілізаційна дотація</t>
  </si>
  <si>
    <t>Мелітопольський міський голова</t>
  </si>
  <si>
    <t>Субвенція з державного бюджету місцевим бюджетам на будівництво (придбання) житла для сімей загиблих військовослужбовців, які брали безпосередньо участь в антитерористичній операції, а також для інвалідів I - II  групи які брали безпосередньо участь в антитерористичній операції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</si>
</sst>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0" xfId="0" applyFont="1" applyBorder="1" applyAlignment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2" fillId="0" borderId="8" xfId="0" applyFont="1" applyBorder="1"/>
    <xf numFmtId="0" fontId="9" fillId="0" borderId="9" xfId="0" applyFont="1" applyBorder="1" applyAlignment="1">
      <alignment wrapText="1"/>
    </xf>
    <xf numFmtId="4" fontId="12" fillId="0" borderId="9" xfId="0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3"/>
  <sheetViews>
    <sheetView tabSelected="1" topLeftCell="A7" workbookViewId="0">
      <selection activeCell="A9" sqref="A9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2" x14ac:dyDescent="0.2">
      <c r="C1" s="2" t="s">
        <v>19</v>
      </c>
      <c r="D1" s="2"/>
      <c r="E1" s="2"/>
      <c r="F1" s="2"/>
    </row>
    <row r="2" spans="1:252" x14ac:dyDescent="0.2">
      <c r="C2" s="65" t="s">
        <v>23</v>
      </c>
      <c r="D2" s="65"/>
      <c r="E2" s="65"/>
      <c r="F2" s="65"/>
    </row>
    <row r="3" spans="1:252" x14ac:dyDescent="0.2">
      <c r="C3" s="65" t="s">
        <v>22</v>
      </c>
      <c r="D3" s="65"/>
      <c r="E3" s="65"/>
      <c r="F3" s="65"/>
    </row>
    <row r="4" spans="1:252" x14ac:dyDescent="0.2">
      <c r="C4" s="3" t="s">
        <v>24</v>
      </c>
      <c r="D4" s="3"/>
      <c r="E4" s="3"/>
      <c r="F4" s="3"/>
    </row>
    <row r="5" spans="1:252" x14ac:dyDescent="0.2">
      <c r="A5" s="4"/>
      <c r="B5" s="5"/>
      <c r="C5" s="65" t="s">
        <v>20</v>
      </c>
      <c r="D5" s="65"/>
      <c r="E5" s="65"/>
      <c r="F5" s="65"/>
      <c r="G5" s="4"/>
    </row>
    <row r="6" spans="1:252" ht="14.25" customHeight="1" x14ac:dyDescent="0.2">
      <c r="A6" s="4"/>
      <c r="B6" s="5"/>
      <c r="C6" s="63" t="s">
        <v>98</v>
      </c>
      <c r="D6" s="63"/>
      <c r="E6" s="64"/>
      <c r="F6" s="3"/>
      <c r="G6" s="4"/>
    </row>
    <row r="7" spans="1:252" ht="22.9" customHeight="1" x14ac:dyDescent="0.25">
      <c r="A7" s="72" t="s">
        <v>93</v>
      </c>
      <c r="B7" s="72"/>
      <c r="C7" s="72"/>
      <c r="D7" s="72"/>
      <c r="E7" s="72"/>
      <c r="F7" s="72"/>
      <c r="G7" s="6"/>
    </row>
    <row r="8" spans="1:252" ht="18.75" thickBot="1" x14ac:dyDescent="0.3">
      <c r="A8" s="7"/>
      <c r="B8" s="8"/>
      <c r="C8" s="8"/>
      <c r="D8" s="8"/>
      <c r="E8" s="9"/>
      <c r="F8" s="9" t="s">
        <v>26</v>
      </c>
      <c r="G8" s="8"/>
    </row>
    <row r="9" spans="1:252" ht="0.6" customHeight="1" thickBot="1" x14ac:dyDescent="0.3">
      <c r="F9" s="10"/>
    </row>
    <row r="10" spans="1:252" ht="27.75" customHeight="1" x14ac:dyDescent="0.2">
      <c r="A10" s="66" t="s">
        <v>0</v>
      </c>
      <c r="B10" s="68" t="s">
        <v>18</v>
      </c>
      <c r="C10" s="70" t="s">
        <v>83</v>
      </c>
      <c r="D10" s="73" t="s">
        <v>90</v>
      </c>
      <c r="E10" s="75" t="s">
        <v>21</v>
      </c>
      <c r="F10" s="76"/>
    </row>
    <row r="11" spans="1:252" ht="47.25" customHeight="1" x14ac:dyDescent="0.2">
      <c r="A11" s="67"/>
      <c r="B11" s="69"/>
      <c r="C11" s="71"/>
      <c r="D11" s="74"/>
      <c r="E11" s="11" t="s">
        <v>83</v>
      </c>
      <c r="F11" s="47" t="s">
        <v>27</v>
      </c>
    </row>
    <row r="12" spans="1:252" ht="15" customHeight="1" x14ac:dyDescent="0.2">
      <c r="A12" s="13">
        <v>10000000</v>
      </c>
      <c r="B12" s="12" t="s">
        <v>1</v>
      </c>
      <c r="C12" s="35">
        <f>SUM(D12+E12)</f>
        <v>331575000</v>
      </c>
      <c r="D12" s="27">
        <f>SUM(D13+D22+D24+D42)</f>
        <v>331480000</v>
      </c>
      <c r="E12" s="27">
        <f>SUM(E13+E22+E24+E42)</f>
        <v>95000</v>
      </c>
      <c r="F12" s="48">
        <f>SUM(+F22+F24+F42)</f>
        <v>0</v>
      </c>
    </row>
    <row r="13" spans="1:252" ht="22.9" customHeight="1" x14ac:dyDescent="0.2">
      <c r="A13" s="13">
        <v>11000000</v>
      </c>
      <c r="B13" s="36" t="s">
        <v>2</v>
      </c>
      <c r="C13" s="35">
        <f t="shared" ref="C13:C74" si="0">SUM(D13+E13)</f>
        <v>167340000</v>
      </c>
      <c r="D13" s="27">
        <f>SUM(D14+D20)</f>
        <v>167340000</v>
      </c>
      <c r="E13" s="27">
        <f>SUM(E14+E20)</f>
        <v>0</v>
      </c>
      <c r="F13" s="48">
        <f>SUM(F14+F20)</f>
        <v>0</v>
      </c>
    </row>
    <row r="14" spans="1:252" ht="16.149999999999999" customHeight="1" x14ac:dyDescent="0.2">
      <c r="A14" s="23">
        <v>11010000</v>
      </c>
      <c r="B14" s="37" t="s">
        <v>68</v>
      </c>
      <c r="C14" s="35">
        <f t="shared" si="0"/>
        <v>166595000</v>
      </c>
      <c r="D14" s="32">
        <f>SUM(D15:D19)</f>
        <v>166595000</v>
      </c>
      <c r="E14" s="32">
        <f>SUM(E15:E19)</f>
        <v>0</v>
      </c>
      <c r="F14" s="35">
        <f>SUM(F15:F19)</f>
        <v>0</v>
      </c>
    </row>
    <row r="15" spans="1:252" s="20" customFormat="1" ht="22.15" customHeight="1" x14ac:dyDescent="0.2">
      <c r="A15" s="21">
        <v>11010100</v>
      </c>
      <c r="B15" s="26" t="s">
        <v>63</v>
      </c>
      <c r="C15" s="35">
        <f t="shared" si="0"/>
        <v>144460000</v>
      </c>
      <c r="D15" s="28">
        <v>144460000</v>
      </c>
      <c r="E15" s="28">
        <v>0</v>
      </c>
      <c r="F15" s="49"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61</v>
      </c>
      <c r="C16" s="35">
        <f t="shared" si="0"/>
        <v>12910000</v>
      </c>
      <c r="D16" s="29">
        <v>12910000</v>
      </c>
      <c r="E16" s="29">
        <v>0</v>
      </c>
      <c r="F16" s="50"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65</v>
      </c>
      <c r="C17" s="35">
        <f t="shared" si="0"/>
        <v>2900000</v>
      </c>
      <c r="D17" s="29">
        <v>2900000</v>
      </c>
      <c r="E17" s="29">
        <v>0</v>
      </c>
      <c r="F17" s="50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62</v>
      </c>
      <c r="C18" s="35">
        <f t="shared" si="0"/>
        <v>5990000</v>
      </c>
      <c r="D18" s="29">
        <v>5990000</v>
      </c>
      <c r="E18" s="29">
        <v>0</v>
      </c>
      <c r="F18" s="50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69</v>
      </c>
      <c r="C19" s="35">
        <f t="shared" si="0"/>
        <v>335000</v>
      </c>
      <c r="D19" s="29">
        <v>335000</v>
      </c>
      <c r="E19" s="29">
        <v>0</v>
      </c>
      <c r="F19" s="50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32</v>
      </c>
      <c r="C20" s="35">
        <f t="shared" si="0"/>
        <v>745000</v>
      </c>
      <c r="D20" s="32">
        <f>SUM(D21:D21)</f>
        <v>745000</v>
      </c>
      <c r="E20" s="32">
        <f>SUM(E21:E21)</f>
        <v>0</v>
      </c>
      <c r="F20" s="35">
        <f>SUM(F21:F21)</f>
        <v>0</v>
      </c>
    </row>
    <row r="21" spans="1:252" ht="22.5" x14ac:dyDescent="0.2">
      <c r="A21" s="14">
        <v>11020200</v>
      </c>
      <c r="B21" s="39" t="s">
        <v>41</v>
      </c>
      <c r="C21" s="35">
        <f t="shared" si="0"/>
        <v>745000</v>
      </c>
      <c r="D21" s="29">
        <v>745000</v>
      </c>
      <c r="E21" s="30">
        <v>0</v>
      </c>
      <c r="F21" s="51">
        <v>0</v>
      </c>
    </row>
    <row r="22" spans="1:252" x14ac:dyDescent="0.2">
      <c r="A22" s="23">
        <v>14000000</v>
      </c>
      <c r="B22" s="52" t="s">
        <v>71</v>
      </c>
      <c r="C22" s="35">
        <f t="shared" si="0"/>
        <v>73000000</v>
      </c>
      <c r="D22" s="32">
        <f>SUM(D23)</f>
        <v>73000000</v>
      </c>
      <c r="E22" s="32">
        <f>SUM(E23)</f>
        <v>0</v>
      </c>
      <c r="F22" s="35">
        <v>0</v>
      </c>
      <c r="G22" s="34"/>
    </row>
    <row r="23" spans="1:252" ht="26.45" customHeight="1" x14ac:dyDescent="0.2">
      <c r="A23" s="17">
        <v>14040000</v>
      </c>
      <c r="B23" s="26" t="s">
        <v>72</v>
      </c>
      <c r="C23" s="35">
        <f t="shared" si="0"/>
        <v>73000000</v>
      </c>
      <c r="D23" s="29">
        <v>73000000</v>
      </c>
      <c r="E23" s="29">
        <v>0</v>
      </c>
      <c r="F23" s="50">
        <v>0</v>
      </c>
    </row>
    <row r="24" spans="1:252" x14ac:dyDescent="0.2">
      <c r="A24" s="53">
        <v>18000000</v>
      </c>
      <c r="B24" s="40" t="s">
        <v>73</v>
      </c>
      <c r="C24" s="35">
        <f t="shared" si="0"/>
        <v>91140000</v>
      </c>
      <c r="D24" s="32">
        <f>SUM(D25+D36+D39)</f>
        <v>91140000</v>
      </c>
      <c r="E24" s="32">
        <f>SUM(E25+E36+E39)</f>
        <v>0</v>
      </c>
      <c r="F24" s="35">
        <f>SUM(F25+F36+F39)</f>
        <v>0</v>
      </c>
    </row>
    <row r="25" spans="1:252" x14ac:dyDescent="0.2">
      <c r="A25" s="53">
        <v>18010000</v>
      </c>
      <c r="B25" s="41" t="s">
        <v>74</v>
      </c>
      <c r="C25" s="35">
        <f t="shared" si="0"/>
        <v>46505000</v>
      </c>
      <c r="D25" s="32">
        <f>SUM(D26:D35)</f>
        <v>46505000</v>
      </c>
      <c r="E25" s="32">
        <f>SUM(E26:E35)</f>
        <v>0</v>
      </c>
      <c r="F25" s="35">
        <f>SUM(F26:F35)</f>
        <v>0</v>
      </c>
      <c r="G25" s="34"/>
    </row>
    <row r="26" spans="1:252" ht="25.9" customHeight="1" x14ac:dyDescent="0.2">
      <c r="A26" s="54">
        <v>18010100</v>
      </c>
      <c r="B26" s="26" t="s">
        <v>75</v>
      </c>
      <c r="C26" s="35">
        <f t="shared" si="0"/>
        <v>50000</v>
      </c>
      <c r="D26" s="29">
        <v>50000</v>
      </c>
      <c r="E26" s="29">
        <v>0</v>
      </c>
      <c r="F26" s="50">
        <v>0</v>
      </c>
    </row>
    <row r="27" spans="1:252" ht="25.15" customHeight="1" x14ac:dyDescent="0.2">
      <c r="A27" s="17">
        <v>18010200</v>
      </c>
      <c r="B27" s="26" t="s">
        <v>76</v>
      </c>
      <c r="C27" s="35">
        <f t="shared" si="0"/>
        <v>760000</v>
      </c>
      <c r="D27" s="31">
        <v>760000</v>
      </c>
      <c r="E27" s="29">
        <v>0</v>
      </c>
      <c r="F27" s="50">
        <v>0</v>
      </c>
    </row>
    <row r="28" spans="1:252" ht="25.15" customHeight="1" x14ac:dyDescent="0.2">
      <c r="A28" s="17">
        <v>18010300</v>
      </c>
      <c r="B28" s="26" t="s">
        <v>77</v>
      </c>
      <c r="C28" s="35">
        <f t="shared" si="0"/>
        <v>1390000</v>
      </c>
      <c r="D28" s="31">
        <v>1390000</v>
      </c>
      <c r="E28" s="29">
        <v>0</v>
      </c>
      <c r="F28" s="50">
        <v>0</v>
      </c>
    </row>
    <row r="29" spans="1:252" ht="32.25" customHeight="1" x14ac:dyDescent="0.2">
      <c r="A29" s="17">
        <v>18010400</v>
      </c>
      <c r="B29" s="55" t="s">
        <v>78</v>
      </c>
      <c r="C29" s="35">
        <f t="shared" si="0"/>
        <v>4070000</v>
      </c>
      <c r="D29" s="31">
        <v>4070000</v>
      </c>
      <c r="E29" s="29">
        <v>0</v>
      </c>
      <c r="F29" s="50">
        <v>0</v>
      </c>
    </row>
    <row r="30" spans="1:252" x14ac:dyDescent="0.2">
      <c r="A30" s="17">
        <v>18010500</v>
      </c>
      <c r="B30" s="42" t="s">
        <v>28</v>
      </c>
      <c r="C30" s="35">
        <f t="shared" si="0"/>
        <v>12700000</v>
      </c>
      <c r="D30" s="31">
        <v>12700000</v>
      </c>
      <c r="E30" s="29">
        <v>0</v>
      </c>
      <c r="F30" s="50">
        <v>0</v>
      </c>
      <c r="G30" s="34"/>
    </row>
    <row r="31" spans="1:252" x14ac:dyDescent="0.2">
      <c r="A31" s="17">
        <v>18010600</v>
      </c>
      <c r="B31" s="42" t="s">
        <v>29</v>
      </c>
      <c r="C31" s="35">
        <f t="shared" si="0"/>
        <v>14670000</v>
      </c>
      <c r="D31" s="31">
        <v>14670000</v>
      </c>
      <c r="E31" s="29">
        <v>0</v>
      </c>
      <c r="F31" s="50">
        <v>0</v>
      </c>
    </row>
    <row r="32" spans="1:252" x14ac:dyDescent="0.2">
      <c r="A32" s="17">
        <v>18010700</v>
      </c>
      <c r="B32" s="42" t="s">
        <v>30</v>
      </c>
      <c r="C32" s="35">
        <f t="shared" si="0"/>
        <v>990000</v>
      </c>
      <c r="D32" s="31">
        <v>990000</v>
      </c>
      <c r="E32" s="29">
        <v>0</v>
      </c>
      <c r="F32" s="50">
        <v>0</v>
      </c>
    </row>
    <row r="33" spans="1:7" x14ac:dyDescent="0.2">
      <c r="A33" s="17">
        <v>18010900</v>
      </c>
      <c r="B33" s="42" t="s">
        <v>31</v>
      </c>
      <c r="C33" s="35">
        <f t="shared" si="0"/>
        <v>11300000</v>
      </c>
      <c r="D33" s="31">
        <v>11300000</v>
      </c>
      <c r="E33" s="29">
        <v>0</v>
      </c>
      <c r="F33" s="50">
        <v>0</v>
      </c>
    </row>
    <row r="34" spans="1:7" x14ac:dyDescent="0.2">
      <c r="A34" s="17">
        <v>18011000</v>
      </c>
      <c r="B34" s="42" t="s">
        <v>79</v>
      </c>
      <c r="C34" s="35">
        <f t="shared" si="0"/>
        <v>480000</v>
      </c>
      <c r="D34" s="31">
        <v>480000</v>
      </c>
      <c r="E34" s="29">
        <v>0</v>
      </c>
      <c r="F34" s="50">
        <v>0</v>
      </c>
      <c r="G34" s="34"/>
    </row>
    <row r="35" spans="1:7" x14ac:dyDescent="0.2">
      <c r="A35" s="17">
        <v>18011100</v>
      </c>
      <c r="B35" s="42" t="s">
        <v>80</v>
      </c>
      <c r="C35" s="35">
        <f t="shared" si="0"/>
        <v>95000</v>
      </c>
      <c r="D35" s="31">
        <v>95000</v>
      </c>
      <c r="E35" s="29">
        <v>0</v>
      </c>
      <c r="F35" s="50">
        <v>0</v>
      </c>
    </row>
    <row r="36" spans="1:7" x14ac:dyDescent="0.2">
      <c r="A36" s="23">
        <v>18030000</v>
      </c>
      <c r="B36" s="43" t="s">
        <v>40</v>
      </c>
      <c r="C36" s="35">
        <f t="shared" si="0"/>
        <v>35000</v>
      </c>
      <c r="D36" s="33">
        <f>SUM(D37:D38)</f>
        <v>35000</v>
      </c>
      <c r="E36" s="32">
        <f>SUM(E37:E38)</f>
        <v>0</v>
      </c>
      <c r="F36" s="35">
        <f>SUM(F37:F38)</f>
        <v>0</v>
      </c>
    </row>
    <row r="37" spans="1:7" x14ac:dyDescent="0.2">
      <c r="A37" s="17">
        <v>18030100</v>
      </c>
      <c r="B37" s="26" t="s">
        <v>42</v>
      </c>
      <c r="C37" s="35">
        <f t="shared" si="0"/>
        <v>10000</v>
      </c>
      <c r="D37" s="31">
        <v>10000</v>
      </c>
      <c r="E37" s="29">
        <v>0</v>
      </c>
      <c r="F37" s="50">
        <v>0</v>
      </c>
    </row>
    <row r="38" spans="1:7" x14ac:dyDescent="0.2">
      <c r="A38" s="17">
        <v>18030200</v>
      </c>
      <c r="B38" s="26" t="s">
        <v>43</v>
      </c>
      <c r="C38" s="35">
        <f t="shared" si="0"/>
        <v>25000</v>
      </c>
      <c r="D38" s="31">
        <v>25000</v>
      </c>
      <c r="E38" s="29">
        <v>0</v>
      </c>
      <c r="F38" s="50">
        <v>0</v>
      </c>
    </row>
    <row r="39" spans="1:7" x14ac:dyDescent="0.2">
      <c r="A39" s="23">
        <v>18050000</v>
      </c>
      <c r="B39" s="37" t="s">
        <v>44</v>
      </c>
      <c r="C39" s="35">
        <f t="shared" si="0"/>
        <v>44600000</v>
      </c>
      <c r="D39" s="27">
        <f>SUM(D40:D41)</f>
        <v>44600000</v>
      </c>
      <c r="E39" s="27">
        <f>SUM(E40:E41)</f>
        <v>0</v>
      </c>
      <c r="F39" s="48">
        <f>SUM(F40:F41)</f>
        <v>0</v>
      </c>
    </row>
    <row r="40" spans="1:7" x14ac:dyDescent="0.2">
      <c r="A40" s="17">
        <v>18050300</v>
      </c>
      <c r="B40" s="38" t="s">
        <v>45</v>
      </c>
      <c r="C40" s="35">
        <f t="shared" si="0"/>
        <v>11140000</v>
      </c>
      <c r="D40" s="30">
        <v>11140000</v>
      </c>
      <c r="E40" s="30">
        <v>0</v>
      </c>
      <c r="F40" s="51">
        <v>0</v>
      </c>
    </row>
    <row r="41" spans="1:7" x14ac:dyDescent="0.2">
      <c r="A41" s="17">
        <v>18050400</v>
      </c>
      <c r="B41" s="38" t="s">
        <v>46</v>
      </c>
      <c r="C41" s="35">
        <f t="shared" si="0"/>
        <v>33460000</v>
      </c>
      <c r="D41" s="30">
        <v>33460000</v>
      </c>
      <c r="E41" s="30">
        <v>0</v>
      </c>
      <c r="F41" s="51">
        <v>0</v>
      </c>
    </row>
    <row r="42" spans="1:7" x14ac:dyDescent="0.2">
      <c r="A42" s="23">
        <v>19000000</v>
      </c>
      <c r="B42" s="37" t="s">
        <v>47</v>
      </c>
      <c r="C42" s="35">
        <f>SUM(C43)</f>
        <v>95000</v>
      </c>
      <c r="D42" s="32">
        <f>SUM(D43)</f>
        <v>0</v>
      </c>
      <c r="E42" s="32">
        <f>SUM(E43)</f>
        <v>95000</v>
      </c>
      <c r="F42" s="35">
        <f>SUM(F43)</f>
        <v>0</v>
      </c>
    </row>
    <row r="43" spans="1:7" x14ac:dyDescent="0.2">
      <c r="A43" s="23">
        <v>19010000</v>
      </c>
      <c r="B43" s="37" t="s">
        <v>56</v>
      </c>
      <c r="C43" s="35">
        <f t="shared" si="0"/>
        <v>95000</v>
      </c>
      <c r="D43" s="32">
        <f>SUM(D44:D46)</f>
        <v>0</v>
      </c>
      <c r="E43" s="32">
        <f>SUM(E44:E46)</f>
        <v>95000</v>
      </c>
      <c r="F43" s="35">
        <f>SUM(F44:F46)</f>
        <v>0</v>
      </c>
    </row>
    <row r="44" spans="1:7" ht="23.45" customHeight="1" x14ac:dyDescent="0.2">
      <c r="A44" s="17">
        <v>19010100</v>
      </c>
      <c r="B44" s="38" t="s">
        <v>57</v>
      </c>
      <c r="C44" s="35">
        <f t="shared" si="0"/>
        <v>76000</v>
      </c>
      <c r="D44" s="30"/>
      <c r="E44" s="30">
        <v>76000</v>
      </c>
      <c r="F44" s="51">
        <v>0</v>
      </c>
    </row>
    <row r="45" spans="1:7" ht="24" customHeight="1" x14ac:dyDescent="0.2">
      <c r="A45" s="17">
        <v>19010200</v>
      </c>
      <c r="B45" s="38" t="s">
        <v>58</v>
      </c>
      <c r="C45" s="35">
        <f t="shared" si="0"/>
        <v>7000</v>
      </c>
      <c r="D45" s="30"/>
      <c r="E45" s="30">
        <v>7000</v>
      </c>
      <c r="F45" s="51">
        <v>0</v>
      </c>
    </row>
    <row r="46" spans="1:7" ht="36" customHeight="1" x14ac:dyDescent="0.2">
      <c r="A46" s="17">
        <v>19010300</v>
      </c>
      <c r="B46" s="38" t="s">
        <v>59</v>
      </c>
      <c r="C46" s="35">
        <f t="shared" si="0"/>
        <v>12000</v>
      </c>
      <c r="D46" s="30"/>
      <c r="E46" s="30">
        <v>12000</v>
      </c>
      <c r="F46" s="51">
        <v>0</v>
      </c>
    </row>
    <row r="47" spans="1:7" x14ac:dyDescent="0.2">
      <c r="A47" s="13">
        <v>20000000</v>
      </c>
      <c r="B47" s="36" t="s">
        <v>3</v>
      </c>
      <c r="C47" s="35">
        <f t="shared" si="0"/>
        <v>27725635</v>
      </c>
      <c r="D47" s="32">
        <f>SUM(D48+D53+D63+D68)</f>
        <v>8317000</v>
      </c>
      <c r="E47" s="32">
        <f>SUM(E48+E53+E63+E68)</f>
        <v>19408635</v>
      </c>
      <c r="F47" s="35">
        <f>SUM(F48+F53+F63+F68)</f>
        <v>400000</v>
      </c>
    </row>
    <row r="48" spans="1:7" x14ac:dyDescent="0.2">
      <c r="A48" s="13">
        <v>21000000</v>
      </c>
      <c r="B48" s="36" t="s">
        <v>4</v>
      </c>
      <c r="C48" s="35">
        <f t="shared" si="0"/>
        <v>257000</v>
      </c>
      <c r="D48" s="32">
        <f>SUM(D49:D50)</f>
        <v>257000</v>
      </c>
      <c r="E48" s="32">
        <f>SUM(E49:E50)</f>
        <v>0</v>
      </c>
      <c r="F48" s="35">
        <f>SUM(F49)</f>
        <v>0</v>
      </c>
    </row>
    <row r="49" spans="1:6" ht="24" customHeight="1" x14ac:dyDescent="0.2">
      <c r="A49" s="17">
        <v>21010300</v>
      </c>
      <c r="B49" s="38" t="s">
        <v>70</v>
      </c>
      <c r="C49" s="35">
        <f t="shared" si="0"/>
        <v>190000</v>
      </c>
      <c r="D49" s="30">
        <v>190000</v>
      </c>
      <c r="E49" s="30">
        <v>0</v>
      </c>
      <c r="F49" s="51">
        <v>0</v>
      </c>
    </row>
    <row r="50" spans="1:6" ht="13.15" customHeight="1" x14ac:dyDescent="0.2">
      <c r="A50" s="23">
        <v>21080000</v>
      </c>
      <c r="B50" s="37" t="s">
        <v>5</v>
      </c>
      <c r="C50" s="35">
        <f t="shared" si="0"/>
        <v>67000</v>
      </c>
      <c r="D50" s="32">
        <f>SUM(D51:D52)</f>
        <v>67000</v>
      </c>
      <c r="E50" s="32">
        <f>SUM(E51:E52)</f>
        <v>0</v>
      </c>
      <c r="F50" s="35">
        <f>SUM(F51:F52)</f>
        <v>0</v>
      </c>
    </row>
    <row r="51" spans="1:6" ht="13.15" customHeight="1" x14ac:dyDescent="0.2">
      <c r="A51" s="14">
        <v>21080500</v>
      </c>
      <c r="B51" s="39" t="s">
        <v>5</v>
      </c>
      <c r="C51" s="35">
        <f t="shared" si="0"/>
        <v>32000</v>
      </c>
      <c r="D51" s="29">
        <v>32000</v>
      </c>
      <c r="E51" s="29">
        <v>0</v>
      </c>
      <c r="F51" s="50">
        <v>0</v>
      </c>
    </row>
    <row r="52" spans="1:6" ht="13.15" customHeight="1" x14ac:dyDescent="0.2">
      <c r="A52" s="14">
        <v>21081100</v>
      </c>
      <c r="B52" s="39" t="s">
        <v>33</v>
      </c>
      <c r="C52" s="35">
        <f t="shared" si="0"/>
        <v>35000</v>
      </c>
      <c r="D52" s="30">
        <v>35000</v>
      </c>
      <c r="E52" s="30">
        <v>0</v>
      </c>
      <c r="F52" s="51">
        <v>0</v>
      </c>
    </row>
    <row r="53" spans="1:6" ht="22.9" customHeight="1" x14ac:dyDescent="0.2">
      <c r="A53" s="13">
        <v>22000000</v>
      </c>
      <c r="B53" s="36" t="s">
        <v>48</v>
      </c>
      <c r="C53" s="35">
        <f t="shared" si="0"/>
        <v>7170000</v>
      </c>
      <c r="D53" s="32">
        <f>SUM(D54+D58+D60)</f>
        <v>7170000</v>
      </c>
      <c r="E53" s="32">
        <f>SUM(E54+E58+E60)</f>
        <v>0</v>
      </c>
      <c r="F53" s="35">
        <f>SUM(F54+F58+F60)</f>
        <v>0</v>
      </c>
    </row>
    <row r="54" spans="1:6" x14ac:dyDescent="0.2">
      <c r="A54" s="23">
        <v>22010000</v>
      </c>
      <c r="B54" s="37" t="s">
        <v>81</v>
      </c>
      <c r="C54" s="35">
        <f t="shared" si="0"/>
        <v>3870000</v>
      </c>
      <c r="D54" s="32">
        <f>SUM(D55:D57)</f>
        <v>3870000</v>
      </c>
      <c r="E54" s="32">
        <f>SUM(E55:E57)</f>
        <v>0</v>
      </c>
      <c r="F54" s="35">
        <f>SUM(F55:F57)</f>
        <v>0</v>
      </c>
    </row>
    <row r="55" spans="1:6" ht="22.5" x14ac:dyDescent="0.2">
      <c r="A55" s="17">
        <v>22010300</v>
      </c>
      <c r="B55" s="38" t="s">
        <v>94</v>
      </c>
      <c r="C55" s="35">
        <f t="shared" si="0"/>
        <v>195000</v>
      </c>
      <c r="D55" s="29">
        <v>195000</v>
      </c>
      <c r="E55" s="29">
        <v>0</v>
      </c>
      <c r="F55" s="50">
        <v>0</v>
      </c>
    </row>
    <row r="56" spans="1:6" ht="14.25" customHeight="1" x14ac:dyDescent="0.2">
      <c r="A56" s="17">
        <v>22012500</v>
      </c>
      <c r="B56" s="38" t="s">
        <v>82</v>
      </c>
      <c r="C56" s="35">
        <f t="shared" si="0"/>
        <v>3555000</v>
      </c>
      <c r="D56" s="29">
        <v>3555000</v>
      </c>
      <c r="E56" s="29">
        <v>0</v>
      </c>
      <c r="F56" s="50">
        <v>0</v>
      </c>
    </row>
    <row r="57" spans="1:6" ht="22.15" customHeight="1" x14ac:dyDescent="0.2">
      <c r="A57" s="17">
        <v>22012600</v>
      </c>
      <c r="B57" s="38" t="s">
        <v>95</v>
      </c>
      <c r="C57" s="35">
        <f t="shared" si="0"/>
        <v>120000</v>
      </c>
      <c r="D57" s="29">
        <v>120000</v>
      </c>
      <c r="E57" s="29">
        <v>0</v>
      </c>
      <c r="F57" s="50">
        <v>0</v>
      </c>
    </row>
    <row r="58" spans="1:6" ht="24" customHeight="1" x14ac:dyDescent="0.2">
      <c r="A58" s="23">
        <v>22080000</v>
      </c>
      <c r="B58" s="37" t="s">
        <v>49</v>
      </c>
      <c r="C58" s="35">
        <f t="shared" si="0"/>
        <v>890000</v>
      </c>
      <c r="D58" s="27">
        <f>SUM(D59)</f>
        <v>890000</v>
      </c>
      <c r="E58" s="27">
        <f>SUM(E59)</f>
        <v>0</v>
      </c>
      <c r="F58" s="48">
        <f>SUM(F59)</f>
        <v>0</v>
      </c>
    </row>
    <row r="59" spans="1:6" ht="22.9" customHeight="1" x14ac:dyDescent="0.2">
      <c r="A59" s="18">
        <v>22080400</v>
      </c>
      <c r="B59" s="39" t="s">
        <v>50</v>
      </c>
      <c r="C59" s="35">
        <f t="shared" si="0"/>
        <v>890000</v>
      </c>
      <c r="D59" s="29">
        <v>890000</v>
      </c>
      <c r="E59" s="29">
        <v>0</v>
      </c>
      <c r="F59" s="50">
        <v>0</v>
      </c>
    </row>
    <row r="60" spans="1:6" x14ac:dyDescent="0.2">
      <c r="A60" s="23">
        <v>22090000</v>
      </c>
      <c r="B60" s="37" t="s">
        <v>6</v>
      </c>
      <c r="C60" s="35">
        <f t="shared" si="0"/>
        <v>2410000</v>
      </c>
      <c r="D60" s="27">
        <f>SUM(D61:D62)</f>
        <v>2410000</v>
      </c>
      <c r="E60" s="27">
        <f>SUM(E61:E62)</f>
        <v>0</v>
      </c>
      <c r="F60" s="48">
        <f>SUM(F61:F62)</f>
        <v>0</v>
      </c>
    </row>
    <row r="61" spans="1:6" ht="33" customHeight="1" x14ac:dyDescent="0.2">
      <c r="A61" s="17">
        <v>22090100</v>
      </c>
      <c r="B61" s="38" t="s">
        <v>34</v>
      </c>
      <c r="C61" s="35">
        <f t="shared" si="0"/>
        <v>30000</v>
      </c>
      <c r="D61" s="29">
        <v>30000</v>
      </c>
      <c r="E61" s="31">
        <v>0</v>
      </c>
      <c r="F61" s="50">
        <v>0</v>
      </c>
    </row>
    <row r="62" spans="1:6" ht="22.9" customHeight="1" x14ac:dyDescent="0.2">
      <c r="A62" s="21">
        <v>22090400</v>
      </c>
      <c r="B62" s="38" t="s">
        <v>35</v>
      </c>
      <c r="C62" s="35">
        <f t="shared" si="0"/>
        <v>2380000</v>
      </c>
      <c r="D62" s="29">
        <v>2380000</v>
      </c>
      <c r="E62" s="30">
        <v>0</v>
      </c>
      <c r="F62" s="51">
        <v>0</v>
      </c>
    </row>
    <row r="63" spans="1:6" ht="14.25" customHeight="1" x14ac:dyDescent="0.2">
      <c r="A63" s="13">
        <v>24000000</v>
      </c>
      <c r="B63" s="36" t="s">
        <v>7</v>
      </c>
      <c r="C63" s="35">
        <f t="shared" si="0"/>
        <v>1305000</v>
      </c>
      <c r="D63" s="32">
        <f>SUM(D64)</f>
        <v>890000</v>
      </c>
      <c r="E63" s="32">
        <f>SUM(E64+E67)</f>
        <v>415000</v>
      </c>
      <c r="F63" s="35">
        <f>SUM(F64+F67)</f>
        <v>400000</v>
      </c>
    </row>
    <row r="64" spans="1:6" ht="12.75" customHeight="1" x14ac:dyDescent="0.2">
      <c r="A64" s="23">
        <v>24060000</v>
      </c>
      <c r="B64" s="37" t="s">
        <v>5</v>
      </c>
      <c r="C64" s="35">
        <f t="shared" si="0"/>
        <v>905000</v>
      </c>
      <c r="D64" s="32">
        <f>SUM(D65:D66)</f>
        <v>890000</v>
      </c>
      <c r="E64" s="32">
        <f>SUM(E65:E66)</f>
        <v>15000</v>
      </c>
      <c r="F64" s="35">
        <f>SUM(F65:F66)</f>
        <v>0</v>
      </c>
    </row>
    <row r="65" spans="1:6" x14ac:dyDescent="0.2">
      <c r="A65" s="14">
        <v>24060300</v>
      </c>
      <c r="B65" s="39" t="s">
        <v>5</v>
      </c>
      <c r="C65" s="35">
        <f t="shared" si="0"/>
        <v>890000</v>
      </c>
      <c r="D65" s="29">
        <v>890000</v>
      </c>
      <c r="E65" s="29">
        <v>0</v>
      </c>
      <c r="F65" s="50">
        <v>0</v>
      </c>
    </row>
    <row r="66" spans="1:6" ht="34.15" customHeight="1" x14ac:dyDescent="0.2">
      <c r="A66" s="16">
        <v>24062100</v>
      </c>
      <c r="B66" s="39" t="s">
        <v>37</v>
      </c>
      <c r="C66" s="35">
        <f t="shared" si="0"/>
        <v>15000</v>
      </c>
      <c r="D66" s="30">
        <v>0</v>
      </c>
      <c r="E66" s="30">
        <v>15000</v>
      </c>
      <c r="F66" s="51">
        <v>0</v>
      </c>
    </row>
    <row r="67" spans="1:6" ht="22.15" customHeight="1" x14ac:dyDescent="0.2">
      <c r="A67" s="16">
        <v>24170000</v>
      </c>
      <c r="B67" s="39" t="s">
        <v>64</v>
      </c>
      <c r="C67" s="35">
        <f t="shared" si="0"/>
        <v>400000</v>
      </c>
      <c r="D67" s="29">
        <v>0</v>
      </c>
      <c r="E67" s="29">
        <f>SUM(F67)</f>
        <v>400000</v>
      </c>
      <c r="F67" s="50">
        <v>400000</v>
      </c>
    </row>
    <row r="68" spans="1:6" x14ac:dyDescent="0.2">
      <c r="A68" s="15">
        <v>25000000</v>
      </c>
      <c r="B68" s="36" t="s">
        <v>13</v>
      </c>
      <c r="C68" s="35">
        <f t="shared" si="0"/>
        <v>18993635</v>
      </c>
      <c r="D68" s="32">
        <f>SUM(D69)</f>
        <v>0</v>
      </c>
      <c r="E68" s="32">
        <f>SUM(E69)</f>
        <v>18993635</v>
      </c>
      <c r="F68" s="35">
        <f>SUM(F69)</f>
        <v>0</v>
      </c>
    </row>
    <row r="69" spans="1:6" ht="24.6" customHeight="1" x14ac:dyDescent="0.2">
      <c r="A69" s="17">
        <v>25010000</v>
      </c>
      <c r="B69" s="38" t="s">
        <v>53</v>
      </c>
      <c r="C69" s="35">
        <f t="shared" si="0"/>
        <v>18993635</v>
      </c>
      <c r="D69" s="30">
        <f>SUM(D70:D71)</f>
        <v>0</v>
      </c>
      <c r="E69" s="29">
        <f>SUM(E70:E72)</f>
        <v>18993635</v>
      </c>
      <c r="F69" s="51">
        <f>SUM(F70:F71)</f>
        <v>0</v>
      </c>
    </row>
    <row r="70" spans="1:6" ht="23.45" customHeight="1" x14ac:dyDescent="0.2">
      <c r="A70" s="17">
        <v>25010100</v>
      </c>
      <c r="B70" s="38" t="s">
        <v>54</v>
      </c>
      <c r="C70" s="35">
        <f t="shared" si="0"/>
        <v>16114889</v>
      </c>
      <c r="D70" s="29">
        <v>0</v>
      </c>
      <c r="E70" s="29">
        <v>16114889</v>
      </c>
      <c r="F70" s="50">
        <v>0</v>
      </c>
    </row>
    <row r="71" spans="1:6" ht="13.15" customHeight="1" x14ac:dyDescent="0.2">
      <c r="A71" s="17">
        <v>25010300</v>
      </c>
      <c r="B71" s="38" t="s">
        <v>36</v>
      </c>
      <c r="C71" s="35">
        <f t="shared" si="0"/>
        <v>2866646</v>
      </c>
      <c r="D71" s="29">
        <v>0</v>
      </c>
      <c r="E71" s="29">
        <v>2866646</v>
      </c>
      <c r="F71" s="50">
        <v>0</v>
      </c>
    </row>
    <row r="72" spans="1:6" ht="24" customHeight="1" x14ac:dyDescent="0.2">
      <c r="A72" s="17">
        <v>25010400</v>
      </c>
      <c r="B72" s="38" t="s">
        <v>96</v>
      </c>
      <c r="C72" s="35">
        <f t="shared" si="0"/>
        <v>12100</v>
      </c>
      <c r="D72" s="29">
        <v>0</v>
      </c>
      <c r="E72" s="29">
        <v>12100</v>
      </c>
      <c r="F72" s="50">
        <v>0</v>
      </c>
    </row>
    <row r="73" spans="1:6" ht="13.9" customHeight="1" x14ac:dyDescent="0.2">
      <c r="A73" s="15">
        <v>30000000</v>
      </c>
      <c r="B73" s="36" t="s">
        <v>14</v>
      </c>
      <c r="C73" s="35">
        <f t="shared" si="0"/>
        <v>418000</v>
      </c>
      <c r="D73" s="32">
        <f>D74+D79</f>
        <v>18000</v>
      </c>
      <c r="E73" s="32">
        <f>SUM(E74+E79)</f>
        <v>400000</v>
      </c>
      <c r="F73" s="35">
        <f>SUM(F74+F79)</f>
        <v>400000</v>
      </c>
    </row>
    <row r="74" spans="1:6" ht="13.9" customHeight="1" x14ac:dyDescent="0.2">
      <c r="A74" s="23">
        <v>31000000</v>
      </c>
      <c r="B74" s="40" t="s">
        <v>38</v>
      </c>
      <c r="C74" s="35">
        <f t="shared" si="0"/>
        <v>418000</v>
      </c>
      <c r="D74" s="32">
        <f>SUM(D75+D77)</f>
        <v>18000</v>
      </c>
      <c r="E74" s="32">
        <f>SUM(F74)</f>
        <v>400000</v>
      </c>
      <c r="F74" s="35">
        <f>SUM(F75:F78)</f>
        <v>400000</v>
      </c>
    </row>
    <row r="75" spans="1:6" ht="45" customHeight="1" x14ac:dyDescent="0.2">
      <c r="A75" s="25">
        <v>31010000</v>
      </c>
      <c r="B75" s="44" t="s">
        <v>55</v>
      </c>
      <c r="C75" s="35">
        <f t="shared" ref="C75:C99" si="1">SUM(D75+E75)</f>
        <v>16000</v>
      </c>
      <c r="D75" s="30">
        <f>SUM(D76)</f>
        <v>16000</v>
      </c>
      <c r="E75" s="30">
        <v>0</v>
      </c>
      <c r="F75" s="51">
        <v>0</v>
      </c>
    </row>
    <row r="76" spans="1:6" ht="43.9" customHeight="1" x14ac:dyDescent="0.2">
      <c r="A76" s="18">
        <v>31010200</v>
      </c>
      <c r="B76" s="26" t="s">
        <v>51</v>
      </c>
      <c r="C76" s="35">
        <f t="shared" si="1"/>
        <v>16000</v>
      </c>
      <c r="D76" s="30">
        <v>16000</v>
      </c>
      <c r="E76" s="30">
        <v>0</v>
      </c>
      <c r="F76" s="51">
        <v>0</v>
      </c>
    </row>
    <row r="77" spans="1:6" ht="24.6" customHeight="1" x14ac:dyDescent="0.2">
      <c r="A77" s="25">
        <v>31020000</v>
      </c>
      <c r="B77" s="44" t="s">
        <v>60</v>
      </c>
      <c r="C77" s="35">
        <f t="shared" si="1"/>
        <v>2000</v>
      </c>
      <c r="D77" s="32">
        <v>2000</v>
      </c>
      <c r="E77" s="32">
        <v>0</v>
      </c>
      <c r="F77" s="35">
        <v>0</v>
      </c>
    </row>
    <row r="78" spans="1:6" ht="23.45" customHeight="1" x14ac:dyDescent="0.2">
      <c r="A78" s="15">
        <v>31030000</v>
      </c>
      <c r="B78" s="36" t="s">
        <v>52</v>
      </c>
      <c r="C78" s="35">
        <f t="shared" si="1"/>
        <v>400000</v>
      </c>
      <c r="D78" s="32">
        <v>0</v>
      </c>
      <c r="E78" s="32">
        <f>SUM(F78)</f>
        <v>400000</v>
      </c>
      <c r="F78" s="35">
        <v>400000</v>
      </c>
    </row>
    <row r="79" spans="1:6" x14ac:dyDescent="0.2">
      <c r="A79" s="23">
        <v>33000000</v>
      </c>
      <c r="B79" s="40" t="s">
        <v>39</v>
      </c>
      <c r="C79" s="35">
        <f t="shared" si="1"/>
        <v>0</v>
      </c>
      <c r="D79" s="32">
        <f>SUM(D80)</f>
        <v>0</v>
      </c>
      <c r="E79" s="32">
        <f>SUM(E80)</f>
        <v>0</v>
      </c>
      <c r="F79" s="35">
        <f>SUM(F80)</f>
        <v>0</v>
      </c>
    </row>
    <row r="80" spans="1:6" ht="17.25" customHeight="1" x14ac:dyDescent="0.2">
      <c r="A80" s="25">
        <v>33010000</v>
      </c>
      <c r="B80" s="37" t="s">
        <v>87</v>
      </c>
      <c r="C80" s="35">
        <f t="shared" si="1"/>
        <v>0</v>
      </c>
      <c r="D80" s="32">
        <f>SUM(D81:D81)</f>
        <v>0</v>
      </c>
      <c r="E80" s="32">
        <v>0</v>
      </c>
      <c r="F80" s="35">
        <v>0</v>
      </c>
    </row>
    <row r="81" spans="1:6" ht="45" customHeight="1" x14ac:dyDescent="0.2">
      <c r="A81" s="18">
        <v>33010100</v>
      </c>
      <c r="B81" s="38" t="s">
        <v>88</v>
      </c>
      <c r="C81" s="35">
        <f t="shared" si="1"/>
        <v>0</v>
      </c>
      <c r="D81" s="29">
        <v>0</v>
      </c>
      <c r="E81" s="29">
        <v>0</v>
      </c>
      <c r="F81" s="50">
        <v>0</v>
      </c>
    </row>
    <row r="82" spans="1:6" x14ac:dyDescent="0.2">
      <c r="A82" s="15">
        <v>50000000</v>
      </c>
      <c r="B82" s="36" t="s">
        <v>15</v>
      </c>
      <c r="C82" s="35">
        <f t="shared" si="1"/>
        <v>750000</v>
      </c>
      <c r="D82" s="27">
        <f>SUM(D83)</f>
        <v>0</v>
      </c>
      <c r="E82" s="27">
        <f>SUM(E83)</f>
        <v>750000</v>
      </c>
      <c r="F82" s="48">
        <f>SUM(F83)</f>
        <v>0</v>
      </c>
    </row>
    <row r="83" spans="1:6" ht="31.9" customHeight="1" x14ac:dyDescent="0.2">
      <c r="A83" s="16">
        <v>50110000</v>
      </c>
      <c r="B83" s="39" t="s">
        <v>16</v>
      </c>
      <c r="C83" s="35">
        <f t="shared" si="1"/>
        <v>750000</v>
      </c>
      <c r="D83" s="29">
        <v>0</v>
      </c>
      <c r="E83" s="29">
        <v>750000</v>
      </c>
      <c r="F83" s="50">
        <v>0</v>
      </c>
    </row>
    <row r="84" spans="1:6" x14ac:dyDescent="0.2">
      <c r="A84" s="18"/>
      <c r="B84" s="45" t="s">
        <v>17</v>
      </c>
      <c r="C84" s="35">
        <f t="shared" si="1"/>
        <v>360468635</v>
      </c>
      <c r="D84" s="32">
        <f>SUM(D82+D73+D47+D12)</f>
        <v>339815000</v>
      </c>
      <c r="E84" s="32">
        <f>SUM(E82+E73+E47+E12)</f>
        <v>20653635</v>
      </c>
      <c r="F84" s="35">
        <f>SUM(F82+F73+F47+F12)</f>
        <v>800000</v>
      </c>
    </row>
    <row r="85" spans="1:6" ht="25.15" customHeight="1" x14ac:dyDescent="0.2">
      <c r="A85" s="13">
        <v>40000000</v>
      </c>
      <c r="B85" s="36" t="s">
        <v>12</v>
      </c>
      <c r="C85" s="35">
        <f t="shared" si="1"/>
        <v>566360422</v>
      </c>
      <c r="D85" s="32">
        <f>SUM(D86)</f>
        <v>549397703</v>
      </c>
      <c r="E85" s="32">
        <f>SUM(E86)</f>
        <v>16962719</v>
      </c>
      <c r="F85" s="35">
        <f>SUM(F86)</f>
        <v>16962719</v>
      </c>
    </row>
    <row r="86" spans="1:6" x14ac:dyDescent="0.2">
      <c r="A86" s="13">
        <v>41000000</v>
      </c>
      <c r="B86" s="36" t="s">
        <v>8</v>
      </c>
      <c r="C86" s="35">
        <f t="shared" si="1"/>
        <v>566360422</v>
      </c>
      <c r="D86" s="32">
        <f>SUM(D87+D90)</f>
        <v>549397703</v>
      </c>
      <c r="E86" s="32">
        <f>SUM(E87+E90)</f>
        <v>16962719</v>
      </c>
      <c r="F86" s="35">
        <f>SUM(F90)</f>
        <v>16962719</v>
      </c>
    </row>
    <row r="87" spans="1:6" ht="14.45" customHeight="1" x14ac:dyDescent="0.2">
      <c r="A87" s="23">
        <v>41020000</v>
      </c>
      <c r="B87" s="37" t="s">
        <v>9</v>
      </c>
      <c r="C87" s="35">
        <f t="shared" si="1"/>
        <v>17237303</v>
      </c>
      <c r="D87" s="32">
        <f>SUM(D88:D89)</f>
        <v>17237303</v>
      </c>
      <c r="E87" s="32">
        <v>0</v>
      </c>
      <c r="F87" s="35">
        <v>0</v>
      </c>
    </row>
    <row r="88" spans="1:6" x14ac:dyDescent="0.2">
      <c r="A88" s="14">
        <v>41020100</v>
      </c>
      <c r="B88" s="39" t="s">
        <v>84</v>
      </c>
      <c r="C88" s="35">
        <f t="shared" si="1"/>
        <v>15519800</v>
      </c>
      <c r="D88" s="32">
        <v>15519800</v>
      </c>
      <c r="E88" s="29">
        <v>0</v>
      </c>
      <c r="F88" s="50">
        <v>0</v>
      </c>
    </row>
    <row r="89" spans="1:6" x14ac:dyDescent="0.2">
      <c r="A89" s="14">
        <v>41020600</v>
      </c>
      <c r="B89" s="39" t="s">
        <v>100</v>
      </c>
      <c r="C89" s="35">
        <f>SUM(D89)</f>
        <v>1717503</v>
      </c>
      <c r="D89" s="32">
        <v>1717503</v>
      </c>
      <c r="E89" s="29">
        <v>0</v>
      </c>
      <c r="F89" s="50">
        <v>0</v>
      </c>
    </row>
    <row r="90" spans="1:6" ht="12" customHeight="1" x14ac:dyDescent="0.2">
      <c r="A90" s="13">
        <v>41030000</v>
      </c>
      <c r="B90" s="36" t="s">
        <v>10</v>
      </c>
      <c r="C90" s="35">
        <f t="shared" si="1"/>
        <v>549123119</v>
      </c>
      <c r="D90" s="32">
        <f>SUM(D91:D98)</f>
        <v>532160400</v>
      </c>
      <c r="E90" s="32">
        <f>SUM(E91:E98)</f>
        <v>16962719</v>
      </c>
      <c r="F90" s="35">
        <f>SUM(F91:F98)</f>
        <v>16962719</v>
      </c>
    </row>
    <row r="91" spans="1:6" ht="52.15" customHeight="1" x14ac:dyDescent="0.2">
      <c r="A91" s="14">
        <v>41030600</v>
      </c>
      <c r="B91" s="39" t="s">
        <v>89</v>
      </c>
      <c r="C91" s="35">
        <f t="shared" si="1"/>
        <v>147403681</v>
      </c>
      <c r="D91" s="29">
        <v>147403681</v>
      </c>
      <c r="E91" s="29">
        <v>0</v>
      </c>
      <c r="F91" s="50">
        <v>0</v>
      </c>
    </row>
    <row r="92" spans="1:6" ht="42" customHeight="1" x14ac:dyDescent="0.2">
      <c r="A92" s="14">
        <v>41030800</v>
      </c>
      <c r="B92" s="39" t="s">
        <v>25</v>
      </c>
      <c r="C92" s="35">
        <f t="shared" si="1"/>
        <v>168797298</v>
      </c>
      <c r="D92" s="30">
        <v>168797298</v>
      </c>
      <c r="E92" s="29">
        <v>0</v>
      </c>
      <c r="F92" s="50">
        <v>0</v>
      </c>
    </row>
    <row r="93" spans="1:6" ht="33.6" customHeight="1" x14ac:dyDescent="0.2">
      <c r="A93" s="14">
        <v>41031000</v>
      </c>
      <c r="B93" s="39" t="s">
        <v>11</v>
      </c>
      <c r="C93" s="35">
        <f t="shared" si="1"/>
        <v>2197467</v>
      </c>
      <c r="D93" s="29">
        <v>2197467</v>
      </c>
      <c r="E93" s="29">
        <v>0</v>
      </c>
      <c r="F93" s="50">
        <v>0</v>
      </c>
    </row>
    <row r="94" spans="1:6" x14ac:dyDescent="0.2">
      <c r="A94" s="14">
        <v>41035000</v>
      </c>
      <c r="B94" s="26" t="s">
        <v>67</v>
      </c>
      <c r="C94" s="35">
        <f t="shared" si="1"/>
        <v>18901419</v>
      </c>
      <c r="D94" s="29">
        <v>1938700</v>
      </c>
      <c r="E94" s="29">
        <v>16962719</v>
      </c>
      <c r="F94" s="29">
        <v>16962719</v>
      </c>
    </row>
    <row r="95" spans="1:6" ht="63" customHeight="1" x14ac:dyDescent="0.2">
      <c r="A95" s="14">
        <v>41035800</v>
      </c>
      <c r="B95" s="46" t="s">
        <v>97</v>
      </c>
      <c r="C95" s="35">
        <f t="shared" si="1"/>
        <v>621691</v>
      </c>
      <c r="D95" s="29">
        <v>621691</v>
      </c>
      <c r="E95" s="29">
        <v>0</v>
      </c>
      <c r="F95" s="50">
        <v>0</v>
      </c>
    </row>
    <row r="96" spans="1:6" ht="13.15" customHeight="1" x14ac:dyDescent="0.2">
      <c r="A96" s="14">
        <v>41033900</v>
      </c>
      <c r="B96" s="39" t="s">
        <v>85</v>
      </c>
      <c r="C96" s="35">
        <f t="shared" si="1"/>
        <v>104036200</v>
      </c>
      <c r="D96" s="30">
        <v>104036200</v>
      </c>
      <c r="E96" s="29">
        <v>0</v>
      </c>
      <c r="F96" s="50">
        <v>0</v>
      </c>
    </row>
    <row r="97" spans="1:7" ht="15" customHeight="1" x14ac:dyDescent="0.2">
      <c r="A97" s="17">
        <v>41034200</v>
      </c>
      <c r="B97" s="39" t="s">
        <v>86</v>
      </c>
      <c r="C97" s="35">
        <v>106627925</v>
      </c>
      <c r="D97" s="29">
        <v>106627925</v>
      </c>
      <c r="E97" s="29">
        <v>0</v>
      </c>
      <c r="F97" s="50">
        <v>0</v>
      </c>
    </row>
    <row r="98" spans="1:7" ht="43.9" customHeight="1" x14ac:dyDescent="0.2">
      <c r="A98" s="60">
        <v>41036100</v>
      </c>
      <c r="B98" s="61" t="s">
        <v>102</v>
      </c>
      <c r="C98" s="35">
        <v>537438</v>
      </c>
      <c r="D98" s="62">
        <v>537438</v>
      </c>
      <c r="E98" s="29">
        <v>0</v>
      </c>
      <c r="F98" s="50">
        <v>0</v>
      </c>
    </row>
    <row r="99" spans="1:7" ht="12.6" customHeight="1" thickBot="1" x14ac:dyDescent="0.25">
      <c r="A99" s="56"/>
      <c r="B99" s="57" t="s">
        <v>92</v>
      </c>
      <c r="C99" s="58">
        <f t="shared" si="1"/>
        <v>926829057</v>
      </c>
      <c r="D99" s="59">
        <f>SUM(D84+D85)</f>
        <v>889212703</v>
      </c>
      <c r="E99" s="59">
        <f>SUM(E84+E85)</f>
        <v>37616354</v>
      </c>
      <c r="F99" s="58">
        <f>SUM(F84+F85)</f>
        <v>17762719</v>
      </c>
      <c r="G99" s="24"/>
    </row>
    <row r="100" spans="1:7" ht="6.6" hidden="1" customHeight="1" x14ac:dyDescent="0.2"/>
    <row r="101" spans="1:7" hidden="1" x14ac:dyDescent="0.2"/>
    <row r="102" spans="1:7" hidden="1" x14ac:dyDescent="0.2">
      <c r="B102" s="22"/>
    </row>
    <row r="103" spans="1:7" hidden="1" x14ac:dyDescent="0.2"/>
    <row r="104" spans="1:7" hidden="1" x14ac:dyDescent="0.2">
      <c r="B104" s="22"/>
    </row>
    <row r="105" spans="1:7" ht="25.5" x14ac:dyDescent="0.2">
      <c r="B105" s="22" t="s">
        <v>99</v>
      </c>
      <c r="E105" s="1" t="s">
        <v>91</v>
      </c>
    </row>
    <row r="106" spans="1:7" ht="5.45" hidden="1" customHeight="1" x14ac:dyDescent="0.2"/>
    <row r="107" spans="1:7" ht="16.149999999999999" customHeight="1" x14ac:dyDescent="0.2">
      <c r="B107" s="22" t="s">
        <v>101</v>
      </c>
      <c r="E107" s="1" t="s">
        <v>66</v>
      </c>
    </row>
    <row r="113" ht="10.5" customHeight="1" x14ac:dyDescent="0.2"/>
  </sheetData>
  <mergeCells count="10">
    <mergeCell ref="C6:E6"/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2017-01-05T13:50:53Z</cp:lastPrinted>
  <dcterms:created xsi:type="dcterms:W3CDTF">2006-07-28T05:17:04Z</dcterms:created>
  <dcterms:modified xsi:type="dcterms:W3CDTF">2021-11-03T13:10:27Z</dcterms:modified>
</cp:coreProperties>
</file>